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Instrucciones" sheetId="1" r:id="rId1"/>
    <sheet name="Alumnos" sheetId="2" r:id="rId2"/>
    <sheet name="Pagos" sheetId="3" r:id="rId3"/>
  </sheets>
  <definedNames>
    <definedName name="_xlnm._FilterDatabase" localSheetId="1">'Alumnos'!A1:T34</definedName>
    <definedName name="_xlnm._FilterDatabase" localSheetId="2">'Pagos'!A1:G44</definedName>
  </definedName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<sst xmlns="http://schemas.openxmlformats.org/spreadsheetml/2006/main" count="64" uniqueCount="47">
  <si>
    <t>Paso</t>
  </si>
  <si>
    <t>Qué hacer</t>
  </si>
  <si>
    <t>En Alumnos, registra matrícula, nombre, grado, tutor y la referencia de pago de cada alumno.</t>
  </si>
  <si>
    <t>Escribe la colegiatura mensual y el porcentaje de beca; la colegiatura neta se calcula sola.</t>
  </si>
  <si>
    <t>Anota lo pagado en la columna de cada mes del ciclo escolar (septiembre a junio).</t>
  </si>
  <si>
    <t>Ajusta en B7 cuántos meses del ciclo van vencidos para calcular el adeudo.</t>
  </si>
  <si>
    <t>Meses vencidos</t>
  </si>
  <si>
    <t>Cuántas colegiaturas del ciclo ya debieron pagarse (septiembre = 1).</t>
  </si>
  <si>
    <t>Matrícula</t>
  </si>
  <si>
    <t>Alumno</t>
  </si>
  <si>
    <t>Grado</t>
  </si>
  <si>
    <t>Tutor</t>
  </si>
  <si>
    <t>Referencia</t>
  </si>
  <si>
    <t>Colegiatura mensual</t>
  </si>
  <si>
    <t>Beca %</t>
  </si>
  <si>
    <t>Septiembre</t>
  </si>
  <si>
    <t>Octubre</t>
  </si>
  <si>
    <t>Noviembre</t>
  </si>
  <si>
    <t>Diciembre</t>
  </si>
  <si>
    <t>Enero</t>
  </si>
  <si>
    <t>Febrero</t>
  </si>
  <si>
    <t>Marzo</t>
  </si>
  <si>
    <t>Abril</t>
  </si>
  <si>
    <t>Mayo</t>
  </si>
  <si>
    <t>Junio</t>
  </si>
  <si>
    <t>Colegiatura neta</t>
  </si>
  <si>
    <t>Total pagado</t>
  </si>
  <si>
    <t>Adeudo</t>
  </si>
  <si>
    <t>A-001</t>
  </si>
  <si>
    <t>Alumno 1</t>
  </si>
  <si>
    <t>3° primaria</t>
  </si>
  <si>
    <t>Tutor 1</t>
  </si>
  <si>
    <t>10013</t>
  </si>
  <si>
    <t>A-002</t>
  </si>
  <si>
    <t>Alumno 2</t>
  </si>
  <si>
    <t>10021</t>
  </si>
  <si>
    <t>A-003</t>
  </si>
  <si>
    <t>Alumno 3</t>
  </si>
  <si>
    <t>1° secundaria</t>
  </si>
  <si>
    <t>Tutor 2</t>
  </si>
  <si>
    <t>10039</t>
  </si>
  <si>
    <t>Total</t>
  </si>
  <si>
    <t>Fecha</t>
  </si>
  <si>
    <t>Monto</t>
  </si>
  <si>
    <t>Ordenante</t>
  </si>
  <si>
    <t>Mes que paga</t>
  </si>
  <si>
    <t>10039 SEP</t>
  </si>
</sst>
</file>

<file path=xl/styles.xml><?xml version="1.0" encoding="utf-8"?>
<styleSheet xmlns="http://schemas.openxmlformats.org/spreadsheetml/2006/main" xmlns:vt="http://schemas.openxmlformats.org/officeDocument/2006/docPropsVTypes">
  <numFmts count="2">
    <numFmt numFmtId="56" formatCode="&quot;上午/下午 &quot;hh&quot;時&quot;mm&quot;分&quot;ss&quot;秒 &quot;"/>
    <numFmt numFmtId="60" formatCode="yyyy-mm-dd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NumberFormat="1"/>
    <xf numFmtId="4" fontId="0" fillId="0" borderId="0" xfId="0" applyNumberFormat="1"/>
    <xf numFmtId="6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haredStrings" Target="sharedStrings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cols>
    <col min="1" max="1" width="16.83203125" customWidth="1"/>
    <col min="2" max="2" width="90.83203125" customWidth="1"/>
  </cols>
  <sheetData>
    <row r="1">
      <c r="A1" t="s">
        <v>0</v>
      </c>
      <c r="B1" t="s">
        <v>1</v>
      </c>
    </row>
    <row r="2">
      <c r="A2">
        <v>1</v>
      </c>
      <c r="B2" t="s">
        <v>2</v>
      </c>
    </row>
    <row r="3">
      <c r="A3">
        <v>2</v>
      </c>
      <c r="B3" t="s">
        <v>3</v>
      </c>
    </row>
    <row r="4">
      <c r="A4">
        <v>3</v>
      </c>
      <c r="B4" t="s">
        <v>4</v>
      </c>
    </row>
    <row r="5">
      <c r="A5">
        <v>4</v>
      </c>
      <c r="B5" t="s">
        <v>5</v>
      </c>
    </row>
    <row r="7">
      <c r="A7" t="s">
        <v>6</v>
      </c>
      <c r="B7">
        <v>2</v>
      </c>
    </row>
    <row r="8">
      <c r="B8" t="s">
        <v>7</v>
      </c>
    </row>
  </sheetData>
  <ignoredErrors>
    <ignoredError numberStoredAsText="1" sqref="A1:B8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T36"/>
  <sheetViews>
    <sheetView workbookViewId="0"/>
  </sheetViews>
  <cols>
    <col min="1" max="1" width="12.83203125" customWidth="1"/>
    <col min="2" max="2" width="24.83203125" customWidth="1"/>
    <col min="3" max="3" width="10.83203125" customWidth="1"/>
    <col min="4" max="4" width="24.83203125" customWidth="1"/>
    <col min="5" max="5" width="14.83203125" customWidth="1"/>
    <col min="6" max="6" width="18.83203125" customWidth="1"/>
    <col min="7" max="7" width="9.83203125" customWidth="1"/>
    <col min="8" max="8" width="11.83203125" customWidth="1"/>
    <col min="9" max="9" width="11.83203125" customWidth="1"/>
    <col min="10" max="10" width="11.83203125" customWidth="1"/>
    <col min="11" max="11" width="11.83203125" customWidth="1"/>
    <col min="12" max="12" width="11.83203125" customWidth="1"/>
    <col min="13" max="13" width="11.83203125" customWidth="1"/>
    <col min="14" max="14" width="11.83203125" customWidth="1"/>
    <col min="15" max="15" width="11.83203125" customWidth="1"/>
    <col min="16" max="16" width="11.83203125" customWidth="1"/>
    <col min="17" max="17" width="11.83203125" customWidth="1"/>
    <col min="18" max="18" width="16.83203125" customWidth="1"/>
    <col min="19" max="19" width="14.83203125" customWidth="1"/>
    <col min="20" max="20" width="12.83203125" customWidth="1"/>
  </cols>
  <sheetData>
    <row r="1">
      <c r="A1" t="s">
        <v>8</v>
      </c>
      <c r="B1" t="s">
        <v>9</v>
      </c>
      <c r="C1" t="s">
        <v>10</v>
      </c>
      <c r="D1" t="s">
        <v>11</v>
      </c>
      <c r="E1" t="s">
        <v>12</v>
      </c>
      <c r="F1" t="s">
        <v>13</v>
      </c>
      <c r="G1" t="s">
        <v>14</v>
      </c>
      <c r="H1" t="s">
        <v>15</v>
      </c>
      <c r="I1" t="s">
        <v>16</v>
      </c>
      <c r="J1" t="s">
        <v>17</v>
      </c>
      <c r="K1" t="s">
        <v>18</v>
      </c>
      <c r="L1" t="s">
        <v>19</v>
      </c>
      <c r="M1" t="s">
        <v>20</v>
      </c>
      <c r="N1" t="s">
        <v>21</v>
      </c>
      <c r="O1" t="s">
        <v>22</v>
      </c>
      <c r="P1" t="s">
        <v>23</v>
      </c>
      <c r="Q1" t="s">
        <v>24</v>
      </c>
      <c r="R1" t="s">
        <v>25</v>
      </c>
      <c r="S1" t="s">
        <v>26</v>
      </c>
      <c r="T1" t="s">
        <v>27</v>
      </c>
    </row>
    <row r="2">
      <c r="A2" t="s">
        <v>28</v>
      </c>
      <c r="B2" t="s">
        <v>29</v>
      </c>
      <c r="C2" t="s">
        <v>30</v>
      </c>
      <c r="D2" t="s">
        <v>31</v>
      </c>
      <c r="E2" t="s">
        <v>32</v>
      </c>
      <c r="F2" s="1">
        <v>4000</v>
      </c>
      <c r="G2">
        <v>0</v>
      </c>
      <c r="H2" s="1">
        <v>4000</v>
      </c>
      <c r="I2" s="1">
        <v>4000</v>
      </c>
      <c r="R2" s="1">
        <f>F2*(1-G2/100)</f>
      </c>
      <c r="S2" s="1">
        <f>SUM(H2:Q2)</f>
      </c>
      <c r="T2" s="1">
        <f>MAX(0,R2*Instrucciones!$B$7-S2)</f>
      </c>
    </row>
    <row r="3">
      <c r="A3" t="s">
        <v>33</v>
      </c>
      <c r="B3" t="s">
        <v>34</v>
      </c>
      <c r="C3" t="s">
        <v>30</v>
      </c>
      <c r="D3" t="s">
        <v>31</v>
      </c>
      <c r="E3" t="s">
        <v>35</v>
      </c>
      <c r="F3" s="1">
        <v>4000</v>
      </c>
      <c r="G3">
        <v>10</v>
      </c>
      <c r="H3" s="1">
        <v>3600</v>
      </c>
      <c r="R3" s="1">
        <f>F3*(1-G3/100)</f>
      </c>
      <c r="S3" s="1">
        <f>SUM(H3:Q3)</f>
      </c>
      <c r="T3" s="1">
        <f>MAX(0,R3*Instrucciones!$B$7-S3)</f>
      </c>
    </row>
    <row r="4">
      <c r="A4" t="s">
        <v>36</v>
      </c>
      <c r="B4" t="s">
        <v>37</v>
      </c>
      <c r="C4" t="s">
        <v>38</v>
      </c>
      <c r="D4" t="s">
        <v>39</v>
      </c>
      <c r="E4" t="s">
        <v>40</v>
      </c>
      <c r="F4" s="1">
        <v>5000</v>
      </c>
      <c r="G4">
        <v>25</v>
      </c>
      <c r="H4" s="1">
        <v>3750</v>
      </c>
      <c r="I4" s="1">
        <v>3750</v>
      </c>
      <c r="R4" s="1">
        <f>F4*(1-G4/100)</f>
      </c>
      <c r="S4" s="1">
        <f>SUM(H4:Q4)</f>
      </c>
      <c r="T4" s="1">
        <f>MAX(0,R4*Instrucciones!$B$7-S4)</f>
      </c>
    </row>
    <row r="5">
      <c r="R5" s="1">
        <f>IF($A5="","",F5*(1-G5/100))</f>
      </c>
      <c r="S5" s="1">
        <f>IF($A5="","",SUM(H5:Q5))</f>
      </c>
      <c r="T5" s="1">
        <f>IF($A5="","",MAX(0,R5*Instrucciones!$B$7-S5))</f>
      </c>
    </row>
    <row r="6">
      <c r="R6" s="1">
        <f>IF($A6="","",F6*(1-G6/100))</f>
      </c>
      <c r="S6" s="1">
        <f>IF($A6="","",SUM(H6:Q6))</f>
      </c>
      <c r="T6" s="1">
        <f>IF($A6="","",MAX(0,R6*Instrucciones!$B$7-S6))</f>
      </c>
    </row>
    <row r="7">
      <c r="R7" s="1">
        <f>IF($A7="","",F7*(1-G7/100))</f>
      </c>
      <c r="S7" s="1">
        <f>IF($A7="","",SUM(H7:Q7))</f>
      </c>
      <c r="T7" s="1">
        <f>IF($A7="","",MAX(0,R7*Instrucciones!$B$7-S7))</f>
      </c>
    </row>
    <row r="8">
      <c r="R8" s="1">
        <f>IF($A8="","",F8*(1-G8/100))</f>
      </c>
      <c r="S8" s="1">
        <f>IF($A8="","",SUM(H8:Q8))</f>
      </c>
      <c r="T8" s="1">
        <f>IF($A8="","",MAX(0,R8*Instrucciones!$B$7-S8))</f>
      </c>
    </row>
    <row r="9">
      <c r="R9" s="1">
        <f>IF($A9="","",F9*(1-G9/100))</f>
      </c>
      <c r="S9" s="1">
        <f>IF($A9="","",SUM(H9:Q9))</f>
      </c>
      <c r="T9" s="1">
        <f>IF($A9="","",MAX(0,R9*Instrucciones!$B$7-S9))</f>
      </c>
    </row>
    <row r="10">
      <c r="R10" s="1">
        <f>IF($A10="","",F10*(1-G10/100))</f>
      </c>
      <c r="S10" s="1">
        <f>IF($A10="","",SUM(H10:Q10))</f>
      </c>
      <c r="T10" s="1">
        <f>IF($A10="","",MAX(0,R10*Instrucciones!$B$7-S10))</f>
      </c>
    </row>
    <row r="11">
      <c r="R11" s="1">
        <f>IF($A11="","",F11*(1-G11/100))</f>
      </c>
      <c r="S11" s="1">
        <f>IF($A11="","",SUM(H11:Q11))</f>
      </c>
      <c r="T11" s="1">
        <f>IF($A11="","",MAX(0,R11*Instrucciones!$B$7-S11))</f>
      </c>
    </row>
    <row r="12">
      <c r="R12" s="1">
        <f>IF($A12="","",F12*(1-G12/100))</f>
      </c>
      <c r="S12" s="1">
        <f>IF($A12="","",SUM(H12:Q12))</f>
      </c>
      <c r="T12" s="1">
        <f>IF($A12="","",MAX(0,R12*Instrucciones!$B$7-S12))</f>
      </c>
    </row>
    <row r="13">
      <c r="R13" s="1">
        <f>IF($A13="","",F13*(1-G13/100))</f>
      </c>
      <c r="S13" s="1">
        <f>IF($A13="","",SUM(H13:Q13))</f>
      </c>
      <c r="T13" s="1">
        <f>IF($A13="","",MAX(0,R13*Instrucciones!$B$7-S13))</f>
      </c>
    </row>
    <row r="14">
      <c r="R14" s="1">
        <f>IF($A14="","",F14*(1-G14/100))</f>
      </c>
      <c r="S14" s="1">
        <f>IF($A14="","",SUM(H14:Q14))</f>
      </c>
      <c r="T14" s="1">
        <f>IF($A14="","",MAX(0,R14*Instrucciones!$B$7-S14))</f>
      </c>
    </row>
    <row r="15">
      <c r="R15" s="1">
        <f>IF($A15="","",F15*(1-G15/100))</f>
      </c>
      <c r="S15" s="1">
        <f>IF($A15="","",SUM(H15:Q15))</f>
      </c>
      <c r="T15" s="1">
        <f>IF($A15="","",MAX(0,R15*Instrucciones!$B$7-S15))</f>
      </c>
    </row>
    <row r="16">
      <c r="R16" s="1">
        <f>IF($A16="","",F16*(1-G16/100))</f>
      </c>
      <c r="S16" s="1">
        <f>IF($A16="","",SUM(H16:Q16))</f>
      </c>
      <c r="T16" s="1">
        <f>IF($A16="","",MAX(0,R16*Instrucciones!$B$7-S16))</f>
      </c>
    </row>
    <row r="17">
      <c r="R17" s="1">
        <f>IF($A17="","",F17*(1-G17/100))</f>
      </c>
      <c r="S17" s="1">
        <f>IF($A17="","",SUM(H17:Q17))</f>
      </c>
      <c r="T17" s="1">
        <f>IF($A17="","",MAX(0,R17*Instrucciones!$B$7-S17))</f>
      </c>
    </row>
    <row r="18">
      <c r="R18" s="1">
        <f>IF($A18="","",F18*(1-G18/100))</f>
      </c>
      <c r="S18" s="1">
        <f>IF($A18="","",SUM(H18:Q18))</f>
      </c>
      <c r="T18" s="1">
        <f>IF($A18="","",MAX(0,R18*Instrucciones!$B$7-S18))</f>
      </c>
    </row>
    <row r="19">
      <c r="R19" s="1">
        <f>IF($A19="","",F19*(1-G19/100))</f>
      </c>
      <c r="S19" s="1">
        <f>IF($A19="","",SUM(H19:Q19))</f>
      </c>
      <c r="T19" s="1">
        <f>IF($A19="","",MAX(0,R19*Instrucciones!$B$7-S19))</f>
      </c>
    </row>
    <row r="20">
      <c r="R20" s="1">
        <f>IF($A20="","",F20*(1-G20/100))</f>
      </c>
      <c r="S20" s="1">
        <f>IF($A20="","",SUM(H20:Q20))</f>
      </c>
      <c r="T20" s="1">
        <f>IF($A20="","",MAX(0,R20*Instrucciones!$B$7-S20))</f>
      </c>
    </row>
    <row r="21">
      <c r="R21" s="1">
        <f>IF($A21="","",F21*(1-G21/100))</f>
      </c>
      <c r="S21" s="1">
        <f>IF($A21="","",SUM(H21:Q21))</f>
      </c>
      <c r="T21" s="1">
        <f>IF($A21="","",MAX(0,R21*Instrucciones!$B$7-S21))</f>
      </c>
    </row>
    <row r="22">
      <c r="R22" s="1">
        <f>IF($A22="","",F22*(1-G22/100))</f>
      </c>
      <c r="S22" s="1">
        <f>IF($A22="","",SUM(H22:Q22))</f>
      </c>
      <c r="T22" s="1">
        <f>IF($A22="","",MAX(0,R22*Instrucciones!$B$7-S22))</f>
      </c>
    </row>
    <row r="23">
      <c r="R23" s="1">
        <f>IF($A23="","",F23*(1-G23/100))</f>
      </c>
      <c r="S23" s="1">
        <f>IF($A23="","",SUM(H23:Q23))</f>
      </c>
      <c r="T23" s="1">
        <f>IF($A23="","",MAX(0,R23*Instrucciones!$B$7-S23))</f>
      </c>
    </row>
    <row r="24">
      <c r="R24" s="1">
        <f>IF($A24="","",F24*(1-G24/100))</f>
      </c>
      <c r="S24" s="1">
        <f>IF($A24="","",SUM(H24:Q24))</f>
      </c>
      <c r="T24" s="1">
        <f>IF($A24="","",MAX(0,R24*Instrucciones!$B$7-S24))</f>
      </c>
    </row>
    <row r="25">
      <c r="R25" s="1">
        <f>IF($A25="","",F25*(1-G25/100))</f>
      </c>
      <c r="S25" s="1">
        <f>IF($A25="","",SUM(H25:Q25))</f>
      </c>
      <c r="T25" s="1">
        <f>IF($A25="","",MAX(0,R25*Instrucciones!$B$7-S25))</f>
      </c>
    </row>
    <row r="26">
      <c r="R26" s="1">
        <f>IF($A26="","",F26*(1-G26/100))</f>
      </c>
      <c r="S26" s="1">
        <f>IF($A26="","",SUM(H26:Q26))</f>
      </c>
      <c r="T26" s="1">
        <f>IF($A26="","",MAX(0,R26*Instrucciones!$B$7-S26))</f>
      </c>
    </row>
    <row r="27">
      <c r="R27" s="1">
        <f>IF($A27="","",F27*(1-G27/100))</f>
      </c>
      <c r="S27" s="1">
        <f>IF($A27="","",SUM(H27:Q27))</f>
      </c>
      <c r="T27" s="1">
        <f>IF($A27="","",MAX(0,R27*Instrucciones!$B$7-S27))</f>
      </c>
    </row>
    <row r="28">
      <c r="R28" s="1">
        <f>IF($A28="","",F28*(1-G28/100))</f>
      </c>
      <c r="S28" s="1">
        <f>IF($A28="","",SUM(H28:Q28))</f>
      </c>
      <c r="T28" s="1">
        <f>IF($A28="","",MAX(0,R28*Instrucciones!$B$7-S28))</f>
      </c>
    </row>
    <row r="29">
      <c r="R29" s="1">
        <f>IF($A29="","",F29*(1-G29/100))</f>
      </c>
      <c r="S29" s="1">
        <f>IF($A29="","",SUM(H29:Q29))</f>
      </c>
      <c r="T29" s="1">
        <f>IF($A29="","",MAX(0,R29*Instrucciones!$B$7-S29))</f>
      </c>
    </row>
    <row r="30">
      <c r="R30" s="1">
        <f>IF($A30="","",F30*(1-G30/100))</f>
      </c>
      <c r="S30" s="1">
        <f>IF($A30="","",SUM(H30:Q30))</f>
      </c>
      <c r="T30" s="1">
        <f>IF($A30="","",MAX(0,R30*Instrucciones!$B$7-S30))</f>
      </c>
    </row>
    <row r="31">
      <c r="R31" s="1">
        <f>IF($A31="","",F31*(1-G31/100))</f>
      </c>
      <c r="S31" s="1">
        <f>IF($A31="","",SUM(H31:Q31))</f>
      </c>
      <c r="T31" s="1">
        <f>IF($A31="","",MAX(0,R31*Instrucciones!$B$7-S31))</f>
      </c>
    </row>
    <row r="32">
      <c r="R32" s="1">
        <f>IF($A32="","",F32*(1-G32/100))</f>
      </c>
      <c r="S32" s="1">
        <f>IF($A32="","",SUM(H32:Q32))</f>
      </c>
      <c r="T32" s="1">
        <f>IF($A32="","",MAX(0,R32*Instrucciones!$B$7-S32))</f>
      </c>
    </row>
    <row r="33">
      <c r="R33" s="1">
        <f>IF($A33="","",F33*(1-G33/100))</f>
      </c>
      <c r="S33" s="1">
        <f>IF($A33="","",SUM(H33:Q33))</f>
      </c>
      <c r="T33" s="1">
        <f>IF($A33="","",MAX(0,R33*Instrucciones!$B$7-S33))</f>
      </c>
    </row>
    <row r="34">
      <c r="R34" s="1">
        <f>IF($A34="","",F34*(1-G34/100))</f>
      </c>
      <c r="S34" s="1">
        <f>IF($A34="","",SUM(H34:Q34))</f>
      </c>
      <c r="T34" s="1">
        <f>IF($A34="","",MAX(0,R34*Instrucciones!$B$7-S34))</f>
      </c>
    </row>
    <row r="36">
      <c r="A36" t="s">
        <v>41</v>
      </c>
      <c r="H36" s="1">
        <f>SUM(H2:H34)</f>
      </c>
      <c r="I36" s="1">
        <f>SUM(I2:I34)</f>
      </c>
      <c r="J36" s="1">
        <f>SUM(J2:J34)</f>
      </c>
      <c r="K36" s="1">
        <f>SUM(K2:K34)</f>
      </c>
      <c r="L36" s="1">
        <f>SUM(L2:L34)</f>
      </c>
      <c r="M36" s="1">
        <f>SUM(M2:M34)</f>
      </c>
      <c r="N36" s="1">
        <f>SUM(N2:N34)</f>
      </c>
      <c r="O36" s="1">
        <f>SUM(O2:O34)</f>
      </c>
      <c r="P36" s="1">
        <f>SUM(P2:P34)</f>
      </c>
      <c r="Q36" s="1">
        <f>SUM(Q2:Q34)</f>
      </c>
      <c r="S36" s="1">
        <f>SUM(S2:S34)</f>
      </c>
      <c r="T36" s="1">
        <f>SUM(T2:T34)</f>
      </c>
    </row>
  </sheetData>
  <autoFilter ref="A1:T34"/>
  <ignoredErrors>
    <ignoredError numberStoredAsText="1" sqref="A1:T36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G46"/>
  <sheetViews>
    <sheetView workbookViewId="0"/>
  </sheetViews>
  <cols>
    <col min="1" max="1" width="12.83203125" customWidth="1"/>
    <col min="2" max="2" width="12.83203125" customWidth="1"/>
    <col min="3" max="3" width="24.83203125" customWidth="1"/>
    <col min="4" max="4" width="24.83203125" customWidth="1"/>
    <col min="5" max="5" width="12.83203125" customWidth="1"/>
    <col min="6" max="6" width="14.83203125" customWidth="1"/>
    <col min="7" max="7" width="24.83203125" customWidth="1"/>
  </cols>
  <sheetData>
    <row r="1">
      <c r="A1" t="s">
        <v>42</v>
      </c>
      <c r="B1" t="s">
        <v>43</v>
      </c>
      <c r="C1" t="s">
        <v>12</v>
      </c>
      <c r="D1" t="s">
        <v>44</v>
      </c>
      <c r="E1" t="s">
        <v>8</v>
      </c>
      <c r="F1" t="s">
        <v>45</v>
      </c>
      <c r="G1" t="s">
        <v>9</v>
      </c>
    </row>
    <row r="2">
      <c r="A2" s="2">
        <v>46268</v>
      </c>
      <c r="B2" s="1">
        <v>4000</v>
      </c>
      <c r="C2" t="s">
        <v>32</v>
      </c>
      <c r="D2" t="s">
        <v>31</v>
      </c>
      <c r="E2" t="s">
        <v>28</v>
      </c>
      <c r="F2" t="s">
        <v>15</v>
      </c>
      <c r="G2">
        <f>IFERROR(VLOOKUP(E2,Alumnos!A:B,2,FALSE),"")</f>
      </c>
    </row>
    <row r="3">
      <c r="A3" s="2">
        <v>46268</v>
      </c>
      <c r="B3" s="1">
        <v>3600</v>
      </c>
      <c r="C3" t="s">
        <v>35</v>
      </c>
      <c r="D3" t="s">
        <v>31</v>
      </c>
      <c r="E3" t="s">
        <v>33</v>
      </c>
      <c r="F3" t="s">
        <v>15</v>
      </c>
      <c r="G3">
        <f>IFERROR(VLOOKUP(E3,Alumnos!A:B,2,FALSE),"")</f>
      </c>
    </row>
    <row r="4">
      <c r="A4" s="2">
        <v>46273</v>
      </c>
      <c r="B4" s="1">
        <v>3750</v>
      </c>
      <c r="C4" t="s">
        <v>46</v>
      </c>
      <c r="D4" t="s">
        <v>39</v>
      </c>
      <c r="E4" t="s">
        <v>36</v>
      </c>
      <c r="F4" t="s">
        <v>15</v>
      </c>
      <c r="G4">
        <f>IFERROR(VLOOKUP(E4,Alumnos!A:B,2,FALSE),"")</f>
      </c>
    </row>
    <row r="5">
      <c r="G5">
        <f>IF($A5="","",IFERROR(VLOOKUP(E5,Alumnos!A:B,2,FALSE),""))</f>
      </c>
    </row>
    <row r="6">
      <c r="G6">
        <f>IF($A6="","",IFERROR(VLOOKUP(E6,Alumnos!A:B,2,FALSE),""))</f>
      </c>
    </row>
    <row r="7">
      <c r="G7">
        <f>IF($A7="","",IFERROR(VLOOKUP(E7,Alumnos!A:B,2,FALSE),""))</f>
      </c>
    </row>
    <row r="8">
      <c r="G8">
        <f>IF($A8="","",IFERROR(VLOOKUP(E8,Alumnos!A:B,2,FALSE),""))</f>
      </c>
    </row>
    <row r="9">
      <c r="G9">
        <f>IF($A9="","",IFERROR(VLOOKUP(E9,Alumnos!A:B,2,FALSE),""))</f>
      </c>
    </row>
    <row r="10">
      <c r="G10">
        <f>IF($A10="","",IFERROR(VLOOKUP(E10,Alumnos!A:B,2,FALSE),""))</f>
      </c>
    </row>
    <row r="11">
      <c r="G11">
        <f>IF($A11="","",IFERROR(VLOOKUP(E11,Alumnos!A:B,2,FALSE),""))</f>
      </c>
    </row>
    <row r="12">
      <c r="G12">
        <f>IF($A12="","",IFERROR(VLOOKUP(E12,Alumnos!A:B,2,FALSE),""))</f>
      </c>
    </row>
    <row r="13">
      <c r="G13">
        <f>IF($A13="","",IFERROR(VLOOKUP(E13,Alumnos!A:B,2,FALSE),""))</f>
      </c>
    </row>
    <row r="14">
      <c r="G14">
        <f>IF($A14="","",IFERROR(VLOOKUP(E14,Alumnos!A:B,2,FALSE),""))</f>
      </c>
    </row>
    <row r="15">
      <c r="G15">
        <f>IF($A15="","",IFERROR(VLOOKUP(E15,Alumnos!A:B,2,FALSE),""))</f>
      </c>
    </row>
    <row r="16">
      <c r="G16">
        <f>IF($A16="","",IFERROR(VLOOKUP(E16,Alumnos!A:B,2,FALSE),""))</f>
      </c>
    </row>
    <row r="17">
      <c r="G17">
        <f>IF($A17="","",IFERROR(VLOOKUP(E17,Alumnos!A:B,2,FALSE),""))</f>
      </c>
    </row>
    <row r="18">
      <c r="G18">
        <f>IF($A18="","",IFERROR(VLOOKUP(E18,Alumnos!A:B,2,FALSE),""))</f>
      </c>
    </row>
    <row r="19">
      <c r="G19">
        <f>IF($A19="","",IFERROR(VLOOKUP(E19,Alumnos!A:B,2,FALSE),""))</f>
      </c>
    </row>
    <row r="20">
      <c r="G20">
        <f>IF($A20="","",IFERROR(VLOOKUP(E20,Alumnos!A:B,2,FALSE),""))</f>
      </c>
    </row>
    <row r="21">
      <c r="G21">
        <f>IF($A21="","",IFERROR(VLOOKUP(E21,Alumnos!A:B,2,FALSE),""))</f>
      </c>
    </row>
    <row r="22">
      <c r="G22">
        <f>IF($A22="","",IFERROR(VLOOKUP(E22,Alumnos!A:B,2,FALSE),""))</f>
      </c>
    </row>
    <row r="23">
      <c r="G23">
        <f>IF($A23="","",IFERROR(VLOOKUP(E23,Alumnos!A:B,2,FALSE),""))</f>
      </c>
    </row>
    <row r="24">
      <c r="G24">
        <f>IF($A24="","",IFERROR(VLOOKUP(E24,Alumnos!A:B,2,FALSE),""))</f>
      </c>
    </row>
    <row r="25">
      <c r="G25">
        <f>IF($A25="","",IFERROR(VLOOKUP(E25,Alumnos!A:B,2,FALSE),""))</f>
      </c>
    </row>
    <row r="26">
      <c r="G26">
        <f>IF($A26="","",IFERROR(VLOOKUP(E26,Alumnos!A:B,2,FALSE),""))</f>
      </c>
    </row>
    <row r="27">
      <c r="G27">
        <f>IF($A27="","",IFERROR(VLOOKUP(E27,Alumnos!A:B,2,FALSE),""))</f>
      </c>
    </row>
    <row r="28">
      <c r="G28">
        <f>IF($A28="","",IFERROR(VLOOKUP(E28,Alumnos!A:B,2,FALSE),""))</f>
      </c>
    </row>
    <row r="29">
      <c r="G29">
        <f>IF($A29="","",IFERROR(VLOOKUP(E29,Alumnos!A:B,2,FALSE),""))</f>
      </c>
    </row>
    <row r="30">
      <c r="G30">
        <f>IF($A30="","",IFERROR(VLOOKUP(E30,Alumnos!A:B,2,FALSE),""))</f>
      </c>
    </row>
    <row r="31">
      <c r="G31">
        <f>IF($A31="","",IFERROR(VLOOKUP(E31,Alumnos!A:B,2,FALSE),""))</f>
      </c>
    </row>
    <row r="32">
      <c r="G32">
        <f>IF($A32="","",IFERROR(VLOOKUP(E32,Alumnos!A:B,2,FALSE),""))</f>
      </c>
    </row>
    <row r="33">
      <c r="G33">
        <f>IF($A33="","",IFERROR(VLOOKUP(E33,Alumnos!A:B,2,FALSE),""))</f>
      </c>
    </row>
    <row r="34">
      <c r="G34">
        <f>IF($A34="","",IFERROR(VLOOKUP(E34,Alumnos!A:B,2,FALSE),""))</f>
      </c>
    </row>
    <row r="35">
      <c r="G35">
        <f>IF($A35="","",IFERROR(VLOOKUP(E35,Alumnos!A:B,2,FALSE),""))</f>
      </c>
    </row>
    <row r="36">
      <c r="G36">
        <f>IF($A36="","",IFERROR(VLOOKUP(E36,Alumnos!A:B,2,FALSE),""))</f>
      </c>
    </row>
    <row r="37">
      <c r="G37">
        <f>IF($A37="","",IFERROR(VLOOKUP(E37,Alumnos!A:B,2,FALSE),""))</f>
      </c>
    </row>
    <row r="38">
      <c r="G38">
        <f>IF($A38="","",IFERROR(VLOOKUP(E38,Alumnos!A:B,2,FALSE),""))</f>
      </c>
    </row>
    <row r="39">
      <c r="G39">
        <f>IF($A39="","",IFERROR(VLOOKUP(E39,Alumnos!A:B,2,FALSE),""))</f>
      </c>
    </row>
    <row r="40">
      <c r="G40">
        <f>IF($A40="","",IFERROR(VLOOKUP(E40,Alumnos!A:B,2,FALSE),""))</f>
      </c>
    </row>
    <row r="41">
      <c r="G41">
        <f>IF($A41="","",IFERROR(VLOOKUP(E41,Alumnos!A:B,2,FALSE),""))</f>
      </c>
    </row>
    <row r="42">
      <c r="G42">
        <f>IF($A42="","",IFERROR(VLOOKUP(E42,Alumnos!A:B,2,FALSE),""))</f>
      </c>
    </row>
    <row r="43">
      <c r="G43">
        <f>IF($A43="","",IFERROR(VLOOKUP(E43,Alumnos!A:B,2,FALSE),""))</f>
      </c>
    </row>
    <row r="44">
      <c r="G44">
        <f>IF($A44="","",IFERROR(VLOOKUP(E44,Alumnos!A:B,2,FALSE),""))</f>
      </c>
    </row>
    <row r="46">
      <c r="A46" t="s">
        <v>41</v>
      </c>
      <c r="B46" s="1">
        <f>SUM(B2:B44)</f>
      </c>
    </row>
  </sheetData>
  <autoFilter ref="A1:G44"/>
  <ignoredErrors>
    <ignoredError numberStoredAsText="1" sqref="A1:G46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Company>Meses</Company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Instrucciones</vt:lpstr>
      <vt:lpstr>Alumnos</vt:lpstr>
      <vt:lpstr>Pagos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2026-10-19T00:00:00Z</dcterms:created>
  <dcterms:modified xsi:type="dcterms:W3CDTF">2026-10-19T00:00:00Z</dcterms:modified>
  <dc:creator>Meses (meses.ai)</dc:creator>
  <dc:title>Control de colegiaturas</dc:title>
</cp:coreProperties>
</file>